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EsteLivro" defaultThemeVersion="124226"/>
  <bookViews>
    <workbookView xWindow="0" yWindow="0" windowWidth="18870" windowHeight="7590"/>
  </bookViews>
  <sheets>
    <sheet name="Média de Mestrado" sheetId="1" r:id="rId1"/>
  </sheets>
  <calcPr calcId="162913"/>
</workbook>
</file>

<file path=xl/calcChain.xml><?xml version="1.0" encoding="utf-8"?>
<calcChain xmlns="http://schemas.openxmlformats.org/spreadsheetml/2006/main">
  <c r="M13" i="1" l="1"/>
  <c r="M16" i="1"/>
  <c r="G18" i="1"/>
  <c r="G14" i="1"/>
  <c r="G19" i="1"/>
  <c r="M15" i="1"/>
  <c r="M12" i="1"/>
  <c r="M4" i="1"/>
  <c r="Q4" i="1"/>
  <c r="H4" i="1"/>
  <c r="H12" i="1"/>
  <c r="H18" i="1"/>
  <c r="H23" i="1"/>
  <c r="G25" i="1"/>
  <c r="G24" i="1"/>
  <c r="G23" i="1"/>
  <c r="G13" i="1"/>
  <c r="G12" i="1"/>
  <c r="G4" i="1"/>
  <c r="G8" i="1"/>
  <c r="G7" i="1"/>
  <c r="G6" i="1"/>
  <c r="G5" i="1"/>
  <c r="I18" i="1"/>
  <c r="I19" i="1"/>
  <c r="I23" i="1"/>
  <c r="I25" i="1"/>
  <c r="I12" i="1"/>
  <c r="I14" i="1"/>
  <c r="I4" i="1"/>
  <c r="M11" i="1" l="1"/>
  <c r="M17" i="1"/>
  <c r="I6" i="1"/>
</calcChain>
</file>

<file path=xl/sharedStrings.xml><?xml version="1.0" encoding="utf-8"?>
<sst xmlns="http://schemas.openxmlformats.org/spreadsheetml/2006/main" count="55" uniqueCount="19">
  <si>
    <t>Nota</t>
  </si>
  <si>
    <t>Créditos</t>
  </si>
  <si>
    <t>Ano</t>
  </si>
  <si>
    <t>Semestre</t>
  </si>
  <si>
    <t>Nº de Cadeiras</t>
  </si>
  <si>
    <t>Influência</t>
  </si>
  <si>
    <t>Média Actual</t>
  </si>
  <si>
    <t>Cadeiras Concluídas</t>
  </si>
  <si>
    <t>Créditos Concluídos</t>
  </si>
  <si>
    <t>% Conclusão</t>
  </si>
  <si>
    <t>Área de Especialização Principal</t>
  </si>
  <si>
    <t>Disciplina</t>
  </si>
  <si>
    <t>Área de Especialização Complementar</t>
  </si>
  <si>
    <t>Área Aplicacional</t>
  </si>
  <si>
    <t>Competências Transversais &amp; Opção</t>
  </si>
  <si>
    <t>Opção:</t>
  </si>
  <si>
    <t>Tese</t>
  </si>
  <si>
    <t>Projecto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</si>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</sst>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0" fillId="16" borderId="0" xfId="0" applyFill="1"/>
    <xf numFmtId="0" fontId="0" fillId="16" borderId="0" xfId="0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9" borderId="3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49" fontId="1" fillId="12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0" fontId="1" fillId="0" borderId="1" xfId="1" applyNumberFormat="1" applyFont="1" applyBorder="1" applyAlignment="1">
      <alignment horizontal="center" vertical="center"/>
    </xf>
    <xf numFmtId="1" fontId="0" fillId="17" borderId="4" xfId="0" applyNumberForma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49" fontId="2" fillId="10" borderId="3" xfId="0" applyNumberFormat="1" applyFont="1" applyFill="1" applyBorder="1" applyAlignment="1">
      <alignment horizontal="center" vertical="center"/>
    </xf>
    <xf numFmtId="49" fontId="2" fillId="10" borderId="8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49" fontId="2" fillId="9" borderId="3" xfId="0" applyNumberFormat="1" applyFont="1" applyFill="1" applyBorder="1" applyAlignment="1">
      <alignment horizontal="center" vertical="center"/>
    </xf>
    <xf numFmtId="49" fontId="2" fillId="9" borderId="8" xfId="0" applyNumberFormat="1" applyFont="1" applyFill="1" applyBorder="1" applyAlignment="1">
      <alignment horizontal="center" vertical="center"/>
    </xf>
    <xf numFmtId="49" fontId="2" fillId="9" borderId="4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49" fontId="2" fillId="11" borderId="8" xfId="0" applyNumberFormat="1" applyFont="1" applyFill="1" applyBorder="1" applyAlignment="1">
      <alignment horizontal="center" vertical="center"/>
    </xf>
    <xf numFmtId="49" fontId="2" fillId="11" borderId="4" xfId="0" applyNumberFormat="1" applyFont="1" applyFill="1" applyBorder="1" applyAlignment="1">
      <alignment horizontal="center" vertical="center"/>
    </xf>
    <xf numFmtId="49" fontId="1" fillId="12" borderId="3" xfId="0" applyNumberFormat="1" applyFont="1" applyFill="1" applyBorder="1" applyAlignment="1">
      <alignment horizontal="center" vertical="center"/>
    </xf>
    <xf numFmtId="49" fontId="1" fillId="12" borderId="8" xfId="0" applyNumberFormat="1" applyFont="1" applyFill="1" applyBorder="1" applyAlignment="1">
      <alignment horizontal="center" vertical="center"/>
    </xf>
    <xf numFmtId="49" fontId="1" fillId="12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 applyProtection="1">
      <alignment horizontal="center" vertical="center" wrapText="1"/>
      <protection hidden="1"/>
    </xf>
    <xf numFmtId="2" fontId="1" fillId="0" borderId="7" xfId="0" applyNumberFormat="1" applyFont="1" applyBorder="1" applyAlignment="1" applyProtection="1">
      <alignment horizontal="center" vertical="center" wrapText="1"/>
      <protection hidden="1"/>
    </xf>
    <xf numFmtId="2" fontId="1" fillId="0" borderId="7" xfId="0" applyNumberFormat="1" applyFont="1" applyBorder="1" applyAlignment="1" applyProtection="1">
      <alignment horizontal="center" vertical="center"/>
      <protection hidden="1"/>
    </xf>
    <xf numFmtId="49" fontId="2" fillId="15" borderId="3" xfId="0" applyNumberFormat="1" applyFont="1" applyFill="1" applyBorder="1" applyAlignment="1">
      <alignment horizontal="center" vertical="center"/>
    </xf>
    <xf numFmtId="49" fontId="2" fillId="15" borderId="4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 wrapText="1"/>
      <protection hidden="1"/>
    </xf>
    <xf numFmtId="49" fontId="2" fillId="14" borderId="3" xfId="0" applyNumberFormat="1" applyFont="1" applyFill="1" applyBorder="1" applyAlignment="1">
      <alignment horizontal="center" vertical="center"/>
    </xf>
    <xf numFmtId="49" fontId="2" fillId="1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66674</xdr:colOff>
      <xdr:row>9</xdr:row>
      <xdr:rowOff>114299</xdr:rowOff>
    </xdr:from>
    <xdr:to>
      <xdr:col>17</xdr:col>
      <xdr:colOff>1111415</xdr:colOff>
      <xdr:row>17</xdr:row>
      <xdr:rowOff>85724</xdr:rowOff>
    </xdr:to>
    <xdr:pic>
      <xdr:nvPicPr>
        <xdr:cNvPr id="3" name="Picture 2" descr="http://porthos.ist.utl.pt/img/ist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299" y="1914524"/>
          <a:ext cx="3749841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R32"/>
  <sheetViews>
    <sheetView tabSelected="1" workbookViewId="0"/>
  </sheetViews>
  <sheetFormatPr defaultColWidth="9.140625" defaultRowHeight="15" x14ac:dyDescent="0.25"/>
  <cols>
    <col min="1" max="1" width="2.7109375" style="3" customWidth="1"/>
    <col min="2" max="2" width="7.7109375" style="3" customWidth="1"/>
    <col min="3" max="3" width="9.7109375" style="3" customWidth="1"/>
    <col min="4" max="4" width="18.7109375" style="3" customWidth="1"/>
    <col min="5" max="5" width="9.28515625" style="3" customWidth="1"/>
    <col min="6" max="6" width="8.7109375" style="3" customWidth="1"/>
    <col min="7" max="7" width="9.85546875" style="3" bestFit="1" customWidth="1"/>
    <col min="8" max="8" width="12.7109375" style="3" bestFit="1" customWidth="1"/>
    <col min="9" max="9" width="18.85546875" style="3" bestFit="1" customWidth="1"/>
    <col min="10" max="10" width="2.7109375" style="3" customWidth="1"/>
    <col min="11" max="11" width="8.42578125" style="3" bestFit="1" customWidth="1"/>
    <col min="12" max="12" width="9.7109375" style="3" customWidth="1"/>
    <col min="13" max="13" width="18.7109375" style="3" customWidth="1"/>
    <col min="14" max="14" width="9.28515625" style="3" customWidth="1"/>
    <col min="15" max="15" width="8.7109375" style="3" customWidth="1"/>
    <col min="16" max="16" width="9.85546875" style="3" customWidth="1"/>
    <col min="17" max="17" width="12.7109375" style="3" customWidth="1"/>
    <col min="18" max="18" width="18.85546875" style="3" bestFit="1" customWidth="1"/>
    <col min="19" max="19" width="20.7109375" style="2" customWidth="1"/>
    <col min="20" max="20" width="12.7109375" style="2" customWidth="1"/>
    <col min="21" max="22" width="9.140625" style="2"/>
    <col min="23" max="23" width="11.140625" style="2" bestFit="1" customWidth="1"/>
    <col min="24" max="24" width="13.5703125" style="2" bestFit="1" customWidth="1"/>
    <col min="25" max="16384" width="9.140625" style="2"/>
  </cols>
  <sheetData>
    <row r="1" spans="2:18" ht="15.75" thickBot="1" x14ac:dyDescent="0.3"/>
    <row r="2" spans="2:18" ht="15.75" thickBot="1" x14ac:dyDescent="0.3">
      <c r="B2" s="60" t="s">
        <v>10</v>
      </c>
      <c r="C2" s="61"/>
      <c r="D2" s="62"/>
      <c r="E2" s="63" t="s">
        <v>18</v>
      </c>
      <c r="F2" s="64"/>
      <c r="G2" s="64"/>
      <c r="H2" s="64"/>
      <c r="I2" s="65"/>
      <c r="K2" s="49" t="s">
        <v>16</v>
      </c>
      <c r="L2" s="50"/>
      <c r="M2" s="51"/>
      <c r="O2" s="49" t="s">
        <v>17</v>
      </c>
      <c r="P2" s="50"/>
      <c r="Q2" s="51"/>
    </row>
    <row r="3" spans="2:18" ht="15.75" thickBot="1" x14ac:dyDescent="0.3">
      <c r="B3" s="6" t="s">
        <v>2</v>
      </c>
      <c r="C3" s="6" t="s">
        <v>3</v>
      </c>
      <c r="D3" s="6" t="s">
        <v>11</v>
      </c>
      <c r="E3" s="12" t="s">
        <v>1</v>
      </c>
      <c r="F3" s="12" t="s">
        <v>0</v>
      </c>
      <c r="G3" s="13" t="s">
        <v>5</v>
      </c>
      <c r="H3" s="13" t="s">
        <v>6</v>
      </c>
      <c r="I3" s="12" t="s">
        <v>7</v>
      </c>
      <c r="K3" s="18" t="s">
        <v>1</v>
      </c>
      <c r="L3" s="18" t="s">
        <v>0</v>
      </c>
      <c r="M3" s="18" t="s">
        <v>5</v>
      </c>
      <c r="N3" s="4"/>
      <c r="O3" s="18" t="s">
        <v>1</v>
      </c>
      <c r="P3" s="18" t="s">
        <v>0</v>
      </c>
      <c r="Q3" s="18" t="s">
        <v>5</v>
      </c>
    </row>
    <row r="4" spans="2:18" ht="15.75" customHeight="1" thickBot="1" x14ac:dyDescent="0.3">
      <c r="B4" s="22"/>
      <c r="C4" s="22"/>
      <c r="D4" s="9"/>
      <c r="E4" s="5"/>
      <c r="F4" s="32"/>
      <c r="G4" s="27" t="str">
        <f>IF($F4&gt;0,$E4*$F4/$M$16,"")</f>
        <v/>
      </c>
      <c r="H4" s="41" t="str">
        <f>IF(ISBLANK($F$4:$F$8),"",SUMPRODUCT($E$4:$E$8,$F$4:$F$8)/SUM(IF($F$4&gt;9,$E$4,0),IF($F$5&gt;9,$E$5,0),IF($F$6&gt;9,$E$6,0),IF($F$7&gt;9,$E$7,0),IF($F$8&gt;9,$E$8,0)))</f>
        <v/>
      </c>
      <c r="I4" s="55" t="str">
        <f>CONCATENATE(IF(F4:F8&gt;9,COUNTA(F4:F8),0)," / ",SUM(COUNTA(F4:F8),COUNTBLANK(F4:F8)),CHAR(10)," Cadeiras")</f>
        <v>0 / 5
 Cadeiras</v>
      </c>
      <c r="K4" s="34">
        <v>30</v>
      </c>
      <c r="L4" s="25"/>
      <c r="M4" s="27" t="str">
        <f>IF($L4&gt;0,$K$4*$L4/$M$16,"")</f>
        <v/>
      </c>
      <c r="N4" s="4"/>
      <c r="O4" s="34">
        <v>12</v>
      </c>
      <c r="P4" s="25"/>
      <c r="Q4" s="27" t="str">
        <f>IF($P4&gt;0,$O4*$P4/$M$16,"")</f>
        <v/>
      </c>
    </row>
    <row r="5" spans="2:18" ht="15.75" thickBot="1" x14ac:dyDescent="0.3">
      <c r="B5" s="22"/>
      <c r="C5" s="22"/>
      <c r="D5" s="9"/>
      <c r="E5" s="5"/>
      <c r="F5" s="32"/>
      <c r="G5" s="27" t="str">
        <f>IF($F5&gt;0,$E5*$F5/$M$16,"")</f>
        <v/>
      </c>
      <c r="H5" s="57"/>
      <c r="I5" s="66"/>
    </row>
    <row r="6" spans="2:18" ht="15.75" customHeight="1" thickBot="1" x14ac:dyDescent="0.3">
      <c r="B6" s="22"/>
      <c r="C6" s="22"/>
      <c r="D6" s="9"/>
      <c r="E6" s="5"/>
      <c r="F6" s="32"/>
      <c r="G6" s="27" t="str">
        <f>IF($F6&gt;0,$E6*$F6/$M$16,"")</f>
        <v/>
      </c>
      <c r="H6" s="57"/>
      <c r="I6" s="55" t="str">
        <f>CONCATENATE(SUM(IF(F4&gt;9,E4,0),IF(F5&gt;9,E5,0),IF(F6&gt;9,E6,0),IF(F7&gt;9,E7,0),IF(F8&gt;9,E8,0))," / ",SUM(E4:E8),CHAR(10)," Créditos")</f>
        <v>0 / 0
 Créditos</v>
      </c>
    </row>
    <row r="7" spans="2:18" ht="15.75" thickBot="1" x14ac:dyDescent="0.3">
      <c r="B7" s="22"/>
      <c r="C7" s="22"/>
      <c r="D7" s="9"/>
      <c r="E7" s="5"/>
      <c r="F7" s="32"/>
      <c r="G7" s="27" t="str">
        <f>IF($F7&gt;0,$E7*$F7/$M$16,"")</f>
        <v/>
      </c>
      <c r="H7" s="57"/>
      <c r="I7" s="56"/>
    </row>
    <row r="8" spans="2:18" ht="15.75" customHeight="1" thickBot="1" x14ac:dyDescent="0.3">
      <c r="B8" s="22"/>
      <c r="C8" s="22"/>
      <c r="D8" s="9"/>
      <c r="E8" s="5"/>
      <c r="F8" s="32"/>
      <c r="G8" s="27" t="str">
        <f>IF($F8&gt;0,$E8*$F8/$M$16,"")</f>
        <v/>
      </c>
      <c r="H8" s="42"/>
      <c r="I8" s="66"/>
      <c r="R8" s="2"/>
    </row>
    <row r="9" spans="2:18" ht="15.75" customHeight="1" thickBot="1" x14ac:dyDescent="0.3">
      <c r="R9" s="2"/>
    </row>
    <row r="10" spans="2:18" ht="15.75" thickBot="1" x14ac:dyDescent="0.3">
      <c r="B10" s="43" t="s">
        <v>12</v>
      </c>
      <c r="C10" s="44"/>
      <c r="D10" s="45"/>
      <c r="E10" s="46" t="s">
        <v>18</v>
      </c>
      <c r="F10" s="47"/>
      <c r="G10" s="47"/>
      <c r="H10" s="47"/>
      <c r="I10" s="48"/>
      <c r="P10" s="4"/>
      <c r="R10" s="2"/>
    </row>
    <row r="11" spans="2:18" ht="15.75" thickBot="1" x14ac:dyDescent="0.3">
      <c r="B11" s="7" t="s">
        <v>2</v>
      </c>
      <c r="C11" s="7" t="s">
        <v>3</v>
      </c>
      <c r="D11" s="7" t="s">
        <v>11</v>
      </c>
      <c r="E11" s="19" t="s">
        <v>1</v>
      </c>
      <c r="F11" s="19" t="s">
        <v>0</v>
      </c>
      <c r="G11" s="19" t="s">
        <v>5</v>
      </c>
      <c r="H11" s="20" t="s">
        <v>6</v>
      </c>
      <c r="I11" s="19" t="s">
        <v>7</v>
      </c>
      <c r="K11" s="58" t="s">
        <v>6</v>
      </c>
      <c r="L11" s="59"/>
      <c r="M11" s="26" t="str">
        <f>IF(M12&gt;0,(SUM(SUMPRODUCT($E$4:$E$8,$F$4:$F$8),SUMPRODUCT(E12:$E$14,$F$12:$F$14),SUMPRODUCT($E$18:$E$19,$F$18:$F$19),SUMPRODUCT($E$23:$E$25,$F$23:$F$25),$K$4*$L$4,$O$4*$P$4))/$M$13,"")</f>
        <v/>
      </c>
      <c r="P11" s="4"/>
      <c r="R11" s="2"/>
    </row>
    <row r="12" spans="2:18" ht="15.75" customHeight="1" thickBot="1" x14ac:dyDescent="0.3">
      <c r="B12" s="21"/>
      <c r="C12" s="21"/>
      <c r="D12" s="8"/>
      <c r="E12" s="5"/>
      <c r="F12" s="25"/>
      <c r="G12" s="27" t="str">
        <f>IF($F12&gt;0,$E12*$F12/$M$16,"")</f>
        <v/>
      </c>
      <c r="H12" s="41" t="str">
        <f>IF(ISBLANK($F$12:$F$14),"",SUMPRODUCT($E$12:$E$14,$F$12:$F$14)/SUM(IF($F$12&gt;9,$E$12,0),IF($F$13&gt;9,$E$13,0),IF($F$14&gt;9,$E$14,0)))</f>
        <v/>
      </c>
      <c r="I12" s="55" t="str">
        <f>CONCATENATE(IF(F12:F14&gt;9,COUNTA(F12:F14),0)," / ",SUM(COUNTA(F12:F14),COUNTBLANK(F12:F14)))</f>
        <v>0 / 3</v>
      </c>
      <c r="K12" s="58" t="s">
        <v>7</v>
      </c>
      <c r="L12" s="59"/>
      <c r="M12" s="30">
        <f>COUNTA($F$4:$F$8,$F$12:$F$14,$F$18:$F$19,$F$23:$F$25,$L$4,$P$4)</f>
        <v>0</v>
      </c>
      <c r="P12" s="4"/>
      <c r="R12" s="2"/>
    </row>
    <row r="13" spans="2:18" ht="15.75" customHeight="1" thickBot="1" x14ac:dyDescent="0.3">
      <c r="B13" s="21"/>
      <c r="C13" s="21"/>
      <c r="D13" s="8"/>
      <c r="E13" s="5"/>
      <c r="F13" s="25"/>
      <c r="G13" s="27" t="str">
        <f>IF($F13&gt;0,$E13*$F13/$M$16,"")</f>
        <v/>
      </c>
      <c r="H13" s="57"/>
      <c r="I13" s="66"/>
      <c r="K13" s="58" t="s">
        <v>8</v>
      </c>
      <c r="L13" s="59"/>
      <c r="M13" s="29">
        <f>SUM(IF($F$4&gt;9,$E$4,0),IF($F$5&gt;9,$E$5,0),IF($F$6&gt;9,$E$6,0),IF($F$7&gt;9,$E$7,0),IF($F$8&gt;9,$E$8,0),IF($F$12&gt;9,$E$12,0),IF($F$13&gt;9,$E$13,0),IF($F$14&gt;9,$E$14,0),IF($F$18&gt;9,$E$18,0),IF($F$19&gt;9,$E$19,0),IF($F$23&gt;9,$E$23,0),IF($F$24&gt;9,$E$24,0),IF($F$25&gt;9,$E$25,0),IF($L$4&gt;9,$K$4,0),IF($P$4&gt;9,$O$4,0))</f>
        <v>0</v>
      </c>
      <c r="P13" s="4"/>
      <c r="R13" s="2"/>
    </row>
    <row r="14" spans="2:18" ht="15.75" thickBot="1" x14ac:dyDescent="0.3">
      <c r="B14" s="21"/>
      <c r="C14" s="21"/>
      <c r="D14" s="8"/>
      <c r="E14" s="5"/>
      <c r="F14" s="25"/>
      <c r="G14" s="27" t="str">
        <f>IF($F14&gt;0,$E14*$F14/$M$16,"")</f>
        <v/>
      </c>
      <c r="H14" s="42"/>
      <c r="I14" s="35" t="str">
        <f>CONCATENATE(SUM(IF(F12&gt;9,E12,0),IF(F13&gt;9,E13,0),IF(F14&gt;9,E14,0))," / ",SUM(E12:E14))</f>
        <v>0 / 0</v>
      </c>
      <c r="L14" s="2"/>
      <c r="M14" s="2"/>
      <c r="P14" s="4"/>
      <c r="R14" s="2"/>
    </row>
    <row r="15" spans="2:18" ht="15.75" thickBot="1" x14ac:dyDescent="0.3">
      <c r="H15" s="4"/>
      <c r="I15" s="4"/>
      <c r="K15" s="67" t="s">
        <v>4</v>
      </c>
      <c r="L15" s="68"/>
      <c r="M15" s="1">
        <f>COUNTA($E$4:$E$8,$E$12:$E$14,$E$18:$E$19,$E$23:$E$25,$K$4,$O$4)</f>
        <v>2</v>
      </c>
      <c r="P15" s="4"/>
      <c r="R15" s="2"/>
    </row>
    <row r="16" spans="2:18" ht="15.75" thickBot="1" x14ac:dyDescent="0.3">
      <c r="B16" s="36" t="s">
        <v>13</v>
      </c>
      <c r="C16" s="37"/>
      <c r="D16" s="37"/>
      <c r="E16" s="38" t="s">
        <v>18</v>
      </c>
      <c r="F16" s="39"/>
      <c r="G16" s="39"/>
      <c r="H16" s="39"/>
      <c r="I16" s="40"/>
      <c r="K16" s="67" t="s">
        <v>1</v>
      </c>
      <c r="L16" s="68"/>
      <c r="M16" s="34">
        <f>SUM($E$4:$E$8,$E$12:$E$14,$E$18:$E$19,$E$23:$E$25,$K$4,$O$4)</f>
        <v>42</v>
      </c>
      <c r="P16" s="4"/>
      <c r="R16" s="2"/>
    </row>
    <row r="17" spans="2:18" ht="15.75" thickBot="1" x14ac:dyDescent="0.3">
      <c r="B17" s="14" t="s">
        <v>2</v>
      </c>
      <c r="C17" s="14" t="s">
        <v>3</v>
      </c>
      <c r="D17" s="14" t="s">
        <v>11</v>
      </c>
      <c r="E17" s="15" t="s">
        <v>1</v>
      </c>
      <c r="F17" s="15" t="s">
        <v>0</v>
      </c>
      <c r="G17" s="16" t="s">
        <v>5</v>
      </c>
      <c r="H17" s="16" t="s">
        <v>6</v>
      </c>
      <c r="I17" s="15" t="s">
        <v>7</v>
      </c>
      <c r="K17" s="67" t="s">
        <v>9</v>
      </c>
      <c r="L17" s="68"/>
      <c r="M17" s="31">
        <f>$M$13/$M$16</f>
        <v>0</v>
      </c>
      <c r="P17" s="4"/>
      <c r="R17" s="2"/>
    </row>
    <row r="18" spans="2:18" ht="15.75" customHeight="1" thickBot="1" x14ac:dyDescent="0.3">
      <c r="B18" s="23"/>
      <c r="C18" s="23"/>
      <c r="D18" s="11"/>
      <c r="E18" s="5"/>
      <c r="F18" s="25"/>
      <c r="G18" s="27" t="str">
        <f>IF($F18&gt;0,$E$18*$F18/$M$16,"")</f>
        <v/>
      </c>
      <c r="H18" s="41" t="str">
        <f>IF(ISBLANK($F$18:$F$19),"",SUMPRODUCT($E$18:$E$19,$F$18:$F$19)/SUM(IF($F$18&gt;9,$E$18,0),IF($F$19&gt;9,$E$19,0)))</f>
        <v/>
      </c>
      <c r="I18" s="28" t="str">
        <f>CONCATENATE(IF($F$18:$F$19&gt;9,COUNTA($F$18:$F$19),0)," / ",SUM(COUNTA($F$18:$F$19),COUNTBLANK($F$18:$F$19)))</f>
        <v>0 / 2</v>
      </c>
      <c r="P18" s="4"/>
      <c r="Q18" s="4"/>
      <c r="R18" s="2"/>
    </row>
    <row r="19" spans="2:18" ht="15.75" thickBot="1" x14ac:dyDescent="0.3">
      <c r="B19" s="23"/>
      <c r="C19" s="23"/>
      <c r="D19" s="11"/>
      <c r="E19" s="5"/>
      <c r="F19" s="25"/>
      <c r="G19" s="27" t="str">
        <f>IF($F19&gt;0,$E$19*$F19/$M$16,"")</f>
        <v/>
      </c>
      <c r="H19" s="42"/>
      <c r="I19" s="33" t="str">
        <f>CONCATENATE(SUM(IF($F$18&gt;9,$E$18,0),IF($F$19&gt;9,$E$19,0))," / ",SUM($E$18:$E$19))</f>
        <v>0 / 0</v>
      </c>
      <c r="P19" s="4"/>
      <c r="R19" s="2"/>
    </row>
    <row r="20" spans="2:18" ht="15.75" thickBot="1" x14ac:dyDescent="0.3">
      <c r="P20" s="4"/>
      <c r="Q20" s="2"/>
      <c r="R20" s="2"/>
    </row>
    <row r="21" spans="2:18" ht="15.75" thickBot="1" x14ac:dyDescent="0.3">
      <c r="B21" s="49" t="s">
        <v>14</v>
      </c>
      <c r="C21" s="50"/>
      <c r="D21" s="51"/>
      <c r="E21" s="49" t="s">
        <v>15</v>
      </c>
      <c r="F21" s="50"/>
      <c r="G21" s="52" t="s">
        <v>18</v>
      </c>
      <c r="H21" s="53"/>
      <c r="I21" s="54"/>
      <c r="Q21" s="2"/>
      <c r="R21" s="2"/>
    </row>
    <row r="22" spans="2:18" ht="15.75" thickBot="1" x14ac:dyDescent="0.3">
      <c r="B22" s="17" t="s">
        <v>2</v>
      </c>
      <c r="C22" s="17" t="s">
        <v>3</v>
      </c>
      <c r="D22" s="17" t="s">
        <v>11</v>
      </c>
      <c r="E22" s="18" t="s">
        <v>1</v>
      </c>
      <c r="F22" s="18" t="s">
        <v>0</v>
      </c>
      <c r="G22" s="18" t="s">
        <v>5</v>
      </c>
      <c r="H22" s="18" t="s">
        <v>6</v>
      </c>
      <c r="I22" s="18" t="s">
        <v>7</v>
      </c>
      <c r="Q22" s="4"/>
      <c r="R22" s="2"/>
    </row>
    <row r="23" spans="2:18" ht="15.75" thickBot="1" x14ac:dyDescent="0.3">
      <c r="B23" s="24"/>
      <c r="C23" s="24"/>
      <c r="D23" s="10"/>
      <c r="E23" s="5"/>
      <c r="F23" s="25"/>
      <c r="G23" s="27" t="str">
        <f>IF($F23&gt;0,$E23*$F23/$M$16,"")</f>
        <v/>
      </c>
      <c r="H23" s="41" t="str">
        <f>IF(ISBLANK($F$23:$F$25),"",SUMPRODUCT(E23:E25,F23:F25)/SUM(IF(F23&gt;9,E23,0),IF(F24&gt;9,E24,0),IF(F25&gt;9,E25,0)))</f>
        <v/>
      </c>
      <c r="I23" s="55" t="str">
        <f>CONCATENATE(IF($F$23:$F$25&gt;9,COUNTA($F$23:$F$25),0)," / ",SUM(COUNTA($F$23:$F$25),COUNTBLANK($F$23:$F$25)))</f>
        <v>0 / 3</v>
      </c>
      <c r="Q23" s="4"/>
      <c r="R23" s="2"/>
    </row>
    <row r="24" spans="2:18" ht="15.75" thickBot="1" x14ac:dyDescent="0.3">
      <c r="B24" s="24"/>
      <c r="C24" s="24"/>
      <c r="D24" s="10"/>
      <c r="E24" s="5"/>
      <c r="F24" s="25"/>
      <c r="G24" s="27" t="str">
        <f>IF($F24&gt;0,$E24*$F24/$M$16,"")</f>
        <v/>
      </c>
      <c r="H24" s="57"/>
      <c r="I24" s="56"/>
      <c r="Q24" s="4"/>
      <c r="R24" s="2"/>
    </row>
    <row r="25" spans="2:18" ht="15.75" thickBot="1" x14ac:dyDescent="0.3">
      <c r="B25" s="24"/>
      <c r="C25" s="24"/>
      <c r="D25" s="10"/>
      <c r="E25" s="5"/>
      <c r="F25" s="25"/>
      <c r="G25" s="27" t="str">
        <f>IF($F25&gt;0,$E25*$F25/$M$16,"")</f>
        <v/>
      </c>
      <c r="H25" s="42"/>
      <c r="I25" s="28" t="str">
        <f>CONCATENATE(SUM(IF($F$23&gt;9,$E$23,0),IF($F$24&gt;9,$E$24,0),IF($F$25&gt;9,$E$25,0))," / ",SUM($E$23:$E$25))</f>
        <v>0 / 0</v>
      </c>
      <c r="Q25" s="4"/>
      <c r="R25" s="2"/>
    </row>
    <row r="26" spans="2:18" x14ac:dyDescent="0.25">
      <c r="Q26" s="4"/>
      <c r="R26" s="2"/>
    </row>
    <row r="27" spans="2:18" x14ac:dyDescent="0.25">
      <c r="R27" s="4"/>
    </row>
    <row r="28" spans="2:18" x14ac:dyDescent="0.25">
      <c r="R28" s="4"/>
    </row>
    <row r="29" spans="2:18" x14ac:dyDescent="0.25">
      <c r="R29" s="4"/>
    </row>
    <row r="30" spans="2:18" x14ac:dyDescent="0.25">
      <c r="R30" s="4"/>
    </row>
    <row r="31" spans="2:18" x14ac:dyDescent="0.25">
      <c r="R31" s="4"/>
    </row>
    <row r="32" spans="2:18" x14ac:dyDescent="0.25">
      <c r="R32" s="4"/>
    </row>
  </sheetData>
  <mergeCells count="25">
    <mergeCell ref="K17:L17"/>
    <mergeCell ref="I12:I13"/>
    <mergeCell ref="H12:H14"/>
    <mergeCell ref="K12:L12"/>
    <mergeCell ref="K13:L13"/>
    <mergeCell ref="K15:L15"/>
    <mergeCell ref="K16:L16"/>
    <mergeCell ref="K2:M2"/>
    <mergeCell ref="O2:Q2"/>
    <mergeCell ref="K11:L11"/>
    <mergeCell ref="B2:D2"/>
    <mergeCell ref="E2:I2"/>
    <mergeCell ref="H4:H8"/>
    <mergeCell ref="I4:I5"/>
    <mergeCell ref="I6:I8"/>
    <mergeCell ref="B21:D21"/>
    <mergeCell ref="E21:F21"/>
    <mergeCell ref="G21:I21"/>
    <mergeCell ref="I23:I24"/>
    <mergeCell ref="H23:H25"/>
    <mergeCell ref="B16:D16"/>
    <mergeCell ref="E16:I16"/>
    <mergeCell ref="H18:H19"/>
    <mergeCell ref="B10:D10"/>
    <mergeCell ref="E10:I1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Média de Mestrado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2012-06-17T16:43:48Z</dcterms:created>
  <dcterms:modified xsi:type="dcterms:W3CDTF">2016-03-15T14:24:48Z</dcterms:modified>
</cp:coreProperties>
</file>